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 CONFERME D'ORDINE\"/>
    </mc:Choice>
  </mc:AlternateContent>
  <xr:revisionPtr revIDLastSave="0" documentId="13_ncr:1_{1CA6F9EB-980F-4E5C-9C82-9622AAB857F5}" xr6:coauthVersionLast="47" xr6:coauthVersionMax="47" xr10:uidLastSave="{00000000-0000-0000-0000-000000000000}"/>
  <bookViews>
    <workbookView xWindow="-107" yWindow="-107" windowWidth="20847" windowHeight="11208" xr2:uid="{7CA057B2-73A1-4A6D-A215-702D48C7E061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39" i="1"/>
  <c r="G31" i="1"/>
  <c r="G30" i="1"/>
  <c r="G29" i="1"/>
  <c r="G23" i="1"/>
  <c r="G22" i="1"/>
  <c r="G21" i="1"/>
  <c r="G20" i="1"/>
  <c r="G15" i="1"/>
</calcChain>
</file>

<file path=xl/sharedStrings.xml><?xml version="1.0" encoding="utf-8"?>
<sst xmlns="http://schemas.openxmlformats.org/spreadsheetml/2006/main" count="147" uniqueCount="130">
  <si>
    <t>CIG</t>
  </si>
  <si>
    <t>DATA CIG</t>
  </si>
  <si>
    <t>AGGIUDICATARIO</t>
  </si>
  <si>
    <t>OGGETTO</t>
  </si>
  <si>
    <t>IMPORTO DI AGGIUDICAZIONE</t>
  </si>
  <si>
    <t>SOMME LIQUIDATE
(al netto dell'IVA)</t>
  </si>
  <si>
    <t>B08A7FB0FE</t>
  </si>
  <si>
    <t>STUDIO LEGALE PROF. ROBERTO CAVALLO PERIN</t>
  </si>
  <si>
    <t xml:space="preserve">Parere su  Statuto Fondazione 20 Marzo 2006 in merito individuazione proprietari di appartamenti e attribuzione a general contractor per ristrutturazione e messa in affitto a rotazione con un “contributo/remunerazione” del 5% della ristrutturazione. Prop. contr. e preventivo n. 2023.078 del 12/12/2023 </t>
  </si>
  <si>
    <t>B08BA90696</t>
  </si>
  <si>
    <t>VODAFONE ITALIA SpA</t>
  </si>
  <si>
    <t>Acquisto n. 2 Samsung Galaxy A54</t>
  </si>
  <si>
    <t>B08B6E0B91</t>
  </si>
  <si>
    <t>ARUBA SpA</t>
  </si>
  <si>
    <t>Rinnovo dominio www.torinolympicpark.com</t>
  </si>
  <si>
    <t>B08B7C588C</t>
  </si>
  <si>
    <t>Rinnovo dominio www.torinolympicpark.org</t>
  </si>
  <si>
    <t>B015238D03</t>
  </si>
  <si>
    <t>IREN AMBIENTE</t>
  </si>
  <si>
    <t>Smaltimento rifiuti ingombranti</t>
  </si>
  <si>
    <t>B08B505398</t>
  </si>
  <si>
    <t>MDL SERVICE srl</t>
  </si>
  <si>
    <t>Incarico annuale del Medico Competente; accesso del Medico e dell’Operatore sanitario presso la ns sede; effettuazione visita medica per n.3 risorse (di cui 2 nuove assunte): Visiotest e redazione Cartella Sanitaria D.Lgs. 81/08</t>
  </si>
  <si>
    <t>B08ABEE34B</t>
  </si>
  <si>
    <t>TECNOLOGIE IT srl</t>
  </si>
  <si>
    <t xml:space="preserve">Rinnovo licenze Microsoft 365 e nr. 7 caselle posta elettronica periodo 25/02/2024 - 24/02/2025 </t>
  </si>
  <si>
    <t>B33C1BC87A</t>
  </si>
  <si>
    <t>GESCONT srl</t>
  </si>
  <si>
    <t>SERVICE CONTBILE E SUPPORTO AL SETTORE AMMINISTRATIVO: assistenza contabile e amministrativa con messa a disposizione di una risorsa “junior” – come dettagliato nell’offerta del 26/01/2024 allegata alla presente a farne parte integrante a partire dal 1 marzo 2024</t>
  </si>
  <si>
    <t>B0BDA32752</t>
  </si>
  <si>
    <t>BEOLCHI &amp; NICLOT CONSULTING srl</t>
  </si>
  <si>
    <t>Assicurazioni Anno 2024</t>
  </si>
  <si>
    <t>B097BAC278</t>
  </si>
  <si>
    <t>ARC.NOS snc</t>
  </si>
  <si>
    <t>Hosting del portale Web rinnovo anno 2024</t>
  </si>
  <si>
    <t>B097A5EED4</t>
  </si>
  <si>
    <t>Acquisto domini mountains4future</t>
  </si>
  <si>
    <t>ZDF398745A</t>
  </si>
  <si>
    <t>Assistenza sito web come da mail di consuntivazione del 03/01/2024, minuti erogati 255</t>
  </si>
  <si>
    <t>Z303DABB42</t>
  </si>
  <si>
    <t>SUPERCONDOMINIO 
COMPLESSO EX MOI LOTTO III</t>
  </si>
  <si>
    <t xml:space="preserve">Spese Esercizio straordinario “Sistemazione centrale idrica” </t>
  </si>
  <si>
    <t>Z343DF8BCE</t>
  </si>
  <si>
    <t>Asistenza informatica</t>
  </si>
  <si>
    <t>Z533D0161</t>
  </si>
  <si>
    <t>MULTISERVIZI MV SRLS</t>
  </si>
  <si>
    <t>Pulizia uffici Fondazione per 24 mesi (2023-2025)</t>
  </si>
  <si>
    <t>Z0D3B573BF</t>
  </si>
  <si>
    <t>EVOLUZIONE UFFICIO SRL</t>
  </si>
  <si>
    <t>Noleggio, assistenza e manutenzione Apparati Riprografici per 24 mesi (31/05/2023-31/05/2025)</t>
  </si>
  <si>
    <t>B08B92C0D0</t>
  </si>
  <si>
    <t>STUDIO SDPL</t>
  </si>
  <si>
    <t>Assistenza Professionale per la gestione amministrativa del personale - anno 2024</t>
  </si>
  <si>
    <t>B0980506D5</t>
  </si>
  <si>
    <t>INSOFT OSRA srl</t>
  </si>
  <si>
    <t>Contratto di assistenza software ARCA EVOLUTION e moduli come da offerta+Servizio di backup remoto (in cloud) dell’archivio dei dati del sistema gestionale - periodo 1.1.-31.12.2024</t>
  </si>
  <si>
    <t>B0C2F4A00E</t>
  </si>
  <si>
    <t>Acquisto Firma Digitale Remota con OTP Mobile - Direttrice Elena Fiorenza</t>
  </si>
  <si>
    <t>B186EBF610</t>
  </si>
  <si>
    <t>COMMERCIALISTIINTORINO S.S. STP</t>
  </si>
  <si>
    <t>Attività Straordinaria Anno 2023</t>
  </si>
  <si>
    <t>B1215C2A79</t>
  </si>
  <si>
    <t>BOCCHIO srl</t>
  </si>
  <si>
    <t>Acquisto fornitura cancelleria Ufficio Fondazione</t>
  </si>
  <si>
    <t>B1F580208E</t>
  </si>
  <si>
    <t>Servizi di telefonia mobile per n. 3 sim aziendali per 24 mesi</t>
  </si>
  <si>
    <t>ZAF3A5D8DC</t>
  </si>
  <si>
    <t>EDENRED ITALIA SRL</t>
  </si>
  <si>
    <t>Previsione di spesa biennale buoni pasto dipendenti</t>
  </si>
  <si>
    <t>B097E3BEFA</t>
  </si>
  <si>
    <t>SOCIETA' COOPERATIVA TAXI TORINO</t>
  </si>
  <si>
    <t>Previsione di spesa servizio trasporto persone anno 2024</t>
  </si>
  <si>
    <t>Z0A39874CA</t>
  </si>
  <si>
    <t>Previsione di spesa servizio trasporto persone anno 2023</t>
  </si>
  <si>
    <t xml:space="preserve">Z00360A6A0 </t>
  </si>
  <si>
    <t>Sta Associato</t>
  </si>
  <si>
    <t>Incarico per la gestione del servizio di supporto all’Ufficio del Controllo di Fondazione 20 Marzo 2006 4 TRIMESTRE 2023 – Parte Commerciale</t>
  </si>
  <si>
    <t>Incarico per la gestione del servizio di supporto all’Ufficio del Controllo di Fondazione 20 Marzo 2006 4 TRIMESTRE 2023 – Parte Istituzionale</t>
  </si>
  <si>
    <t>B1F56F95DD</t>
  </si>
  <si>
    <t>Rinnovo Dominio www.top2006.it - Anno 2024-2025</t>
  </si>
  <si>
    <t>B21E8F958D</t>
  </si>
  <si>
    <t>TECNOLOGIE IT Srl</t>
  </si>
  <si>
    <t>Rinnovo licenze Antivirus per n. 4 PC e n. 1 Server Fondazione - Periodo 16/06/2024 - 15/06/2025</t>
  </si>
  <si>
    <t>B21EA97B30</t>
  </si>
  <si>
    <t>IREN MERCATO SpA</t>
  </si>
  <si>
    <t>Attivazione fornitura energia elettrica, comprensivo di voltura, per locale commerciale sito in Via Giordano Bruno 189/c - 10134 Torino - POD IT020E00706780 - Potenza disponibile 3 KW</t>
  </si>
  <si>
    <t>B25255BFF0</t>
  </si>
  <si>
    <t xml:space="preserve">STUDIO NOTAIO GALLO ORSI </t>
  </si>
  <si>
    <t>Vidimazione Libro Verbali Collegio Fondatori – sezionale a fogli mobili numerati da n. 1 a n. 400</t>
  </si>
  <si>
    <t>B2528D700F</t>
  </si>
  <si>
    <t>ANTINCENDIO TORINO</t>
  </si>
  <si>
    <t>Servizio di manutenzione presidi antincendio uffici Fondazione anno 2024, comprensivo di aggiornamento del registro antincendio</t>
  </si>
  <si>
    <t>B295D2C7AD</t>
  </si>
  <si>
    <t xml:space="preserve">FVD GRAFICA E COMUNICAZIONE </t>
  </si>
  <si>
    <t>M4F studio e creazione di logo istituzionale con nome "Mountains For Future" + logo acronimo "M4F"</t>
  </si>
  <si>
    <t>B296798163</t>
  </si>
  <si>
    <t>STUDIO R&amp;D srl</t>
  </si>
  <si>
    <t>corsi formazione sicurezza:Cravero e Fanti</t>
  </si>
  <si>
    <t>B0E1034CED</t>
  </si>
  <si>
    <t>DEMICHELIS DANIELA</t>
  </si>
  <si>
    <t>emolumento II semestre 2023</t>
  </si>
  <si>
    <t>B328CF265B</t>
  </si>
  <si>
    <t>Realizzazione modulo web e rifacimento portale istituzionale</t>
  </si>
  <si>
    <t>B3140C2521</t>
  </si>
  <si>
    <t>Adempimento pratica titolare effettivo</t>
  </si>
  <si>
    <t>B340FAEB09</t>
  </si>
  <si>
    <t>BMS srl</t>
  </si>
  <si>
    <t>rinnovo licenze firewall 2024-2027</t>
  </si>
  <si>
    <t>B3446D3CC0</t>
  </si>
  <si>
    <t>GEDI DIGITAL srl</t>
  </si>
  <si>
    <t>Rinnovo abbonamento annuale La Stampa</t>
  </si>
  <si>
    <t>B36A66E634</t>
  </si>
  <si>
    <t xml:space="preserve">Rinnovo Garanzia n.1 Server </t>
  </si>
  <si>
    <t>B36A72A15A</t>
  </si>
  <si>
    <t>Attivazione fornitura energia elettrica, comprensivo di voltura, per locale commerciale sito in Via Giordano Bruno 191/H– 10134 Torino – N° POD: IT020E00706780</t>
  </si>
  <si>
    <t>B3F586205B</t>
  </si>
  <si>
    <t>IREN ENERGIA SpA</t>
  </si>
  <si>
    <t xml:space="preserve">Rinnovo triennale del servizio connettività Internet e telefonia fissa </t>
  </si>
  <si>
    <t>B3ED943903</t>
  </si>
  <si>
    <t>Assistenza Professionale Commercialistica anno 2024 - attività ordinaria</t>
  </si>
  <si>
    <t>B3F75F68F5</t>
  </si>
  <si>
    <t>ROSTAGNO E AVVOCATI STUDIO LEGALE</t>
  </si>
  <si>
    <t>Assistenza legale attività istituzionali varie dal 07.11.2023 al 31.12.2023</t>
  </si>
  <si>
    <t>B3FC24E92D</t>
  </si>
  <si>
    <t>Assistenza legale consulenza generale - valore stimato per anno 2024</t>
  </si>
  <si>
    <t>B3FBDDCE10</t>
  </si>
  <si>
    <t>Assistenza legale consulenza progetto Mountains For Future M4F - valore stimato per anno 2024</t>
  </si>
  <si>
    <t>CONTRATTI DI FORNITURE, BENI E SERVIZI</t>
  </si>
  <si>
    <t>ANNO 2024</t>
  </si>
  <si>
    <t>DATI AGGIORNATI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</si>
</sst>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6" fontId="2" fillId="0" borderId="2" xfId="0" applyNumberFormat="1" applyFont="1" applyBorder="1" applyAlignment="1">
      <alignment horizontal="center" vertical="center" wrapText="1"/>
    </xf>
    <xf numFmtId="46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_%20CONFERME%20D'ORDINE\Riepilogo%20CIG%20per%20trasparenza.xlsx" TargetMode="External"/><Relationship Id="rId1" Type="http://schemas.openxmlformats.org/officeDocument/2006/relationships/externalLinkPath" Target="Riepilogo%20CIG%20per%20traspare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pilogo cig 2024"/>
      <sheetName val="edenred"/>
    </sheetNames>
    <sheetDataSet>
      <sheetData sheetId="0"/>
      <sheetData sheetId="1">
        <row r="7">
          <cell r="G7">
            <v>461.98</v>
          </cell>
        </row>
        <row r="9">
          <cell r="G9">
            <v>381.36</v>
          </cell>
        </row>
        <row r="11">
          <cell r="G11">
            <v>277.77999999999997</v>
          </cell>
        </row>
        <row r="13">
          <cell r="G13">
            <v>263.64999999999998</v>
          </cell>
        </row>
        <row r="15">
          <cell r="G15">
            <v>301.32</v>
          </cell>
        </row>
        <row r="17">
          <cell r="G17">
            <v>287.19</v>
          </cell>
        </row>
        <row r="19">
          <cell r="G19">
            <v>277.77999999999997</v>
          </cell>
        </row>
        <row r="21">
          <cell r="G21">
            <v>89.45</v>
          </cell>
        </row>
        <row r="23">
          <cell r="G23">
            <v>268.36</v>
          </cell>
        </row>
        <row r="25">
          <cell r="G25">
            <v>310.73</v>
          </cell>
        </row>
        <row r="27">
          <cell r="G27">
            <v>282.49</v>
          </cell>
        </row>
        <row r="29">
          <cell r="G29">
            <v>24</v>
          </cell>
        </row>
        <row r="31">
          <cell r="G31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3AC1-86B6-46BC-83F1-CB076023BBCF}">
  <sheetPr>
    <pageSetUpPr fitToPage="1"/>
  </sheetPr>
  <dimension ref="A1:I53"/>
  <sheetViews>
    <sheetView tabSelected="1" topLeftCell="A6" zoomScale="70" zoomScaleNormal="70" workbookViewId="0">
      <selection activeCell="M9" sqref="M9"/>
    </sheetView>
  </sheetViews>
  <sheetFormatPr defaultRowHeight="15.6" x14ac:dyDescent="0.3"/>
  <cols>
    <col min="1" max="1" width="8.796875" style="18"/>
    <col min="2" max="3" width="15.69921875" style="19" customWidth="1"/>
    <col min="4" max="4" width="34.69921875" style="19" bestFit="1" customWidth="1"/>
    <col min="5" max="5" width="59.796875" customWidth="1"/>
    <col min="6" max="7" width="19.69921875" customWidth="1"/>
    <col min="9" max="9" width="11.3984375" bestFit="1" customWidth="1"/>
  </cols>
  <sheetData>
    <row r="1" spans="2:7" ht="29.95" hidden="1" customHeight="1" x14ac:dyDescent="0.3"/>
    <row r="2" spans="2:7" ht="29.95" hidden="1" customHeight="1" x14ac:dyDescent="0.3">
      <c r="B2" s="20" t="s">
        <v>127</v>
      </c>
      <c r="C2" s="21"/>
      <c r="D2" s="21"/>
      <c r="E2" s="21"/>
      <c r="F2" s="21"/>
      <c r="G2" s="22"/>
    </row>
    <row r="3" spans="2:7" ht="29.95" hidden="1" customHeight="1" x14ac:dyDescent="0.3">
      <c r="B3" s="23" t="s">
        <v>128</v>
      </c>
      <c r="C3" s="24"/>
      <c r="D3" s="24"/>
      <c r="E3" s="24"/>
      <c r="F3" s="24"/>
      <c r="G3" s="25"/>
    </row>
    <row r="4" spans="2:7" ht="29.95" hidden="1" customHeight="1" x14ac:dyDescent="0.3">
      <c r="B4" s="26" t="s">
        <v>129</v>
      </c>
      <c r="C4" s="27"/>
      <c r="D4" s="27"/>
      <c r="E4" s="27"/>
      <c r="F4" s="27"/>
      <c r="G4" s="28"/>
    </row>
    <row r="5" spans="2:7" ht="29.95" hidden="1" customHeight="1" x14ac:dyDescent="0.3">
      <c r="B5" s="9"/>
      <c r="C5" s="29"/>
      <c r="D5" s="29"/>
      <c r="E5" s="30"/>
      <c r="F5" s="30"/>
      <c r="G5" s="31"/>
    </row>
    <row r="6" spans="2:7" ht="29.95" customHeight="1" x14ac:dyDescent="0.3"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G6" s="2" t="s">
        <v>5</v>
      </c>
    </row>
    <row r="7" spans="2:7" ht="75.8" customHeight="1" x14ac:dyDescent="0.3">
      <c r="B7" s="3" t="s">
        <v>6</v>
      </c>
      <c r="C7" s="4">
        <v>45348</v>
      </c>
      <c r="D7" s="5" t="s">
        <v>7</v>
      </c>
      <c r="E7" s="6" t="s">
        <v>8</v>
      </c>
      <c r="F7" s="7">
        <v>4160</v>
      </c>
      <c r="G7" s="7">
        <v>4160</v>
      </c>
    </row>
    <row r="8" spans="2:7" ht="29.95" customHeight="1" x14ac:dyDescent="0.3">
      <c r="B8" s="3" t="s">
        <v>9</v>
      </c>
      <c r="C8" s="4">
        <v>45348</v>
      </c>
      <c r="D8" s="5" t="s">
        <v>10</v>
      </c>
      <c r="E8" s="6" t="s">
        <v>11</v>
      </c>
      <c r="F8" s="7">
        <v>660</v>
      </c>
      <c r="G8" s="7">
        <v>374.54</v>
      </c>
    </row>
    <row r="9" spans="2:7" ht="29.95" customHeight="1" x14ac:dyDescent="0.3">
      <c r="B9" s="3" t="s">
        <v>12</v>
      </c>
      <c r="C9" s="4">
        <v>45348</v>
      </c>
      <c r="D9" s="5" t="s">
        <v>13</v>
      </c>
      <c r="E9" s="8" t="s">
        <v>14</v>
      </c>
      <c r="F9" s="7">
        <v>13.99</v>
      </c>
      <c r="G9" s="7">
        <v>13.99</v>
      </c>
    </row>
    <row r="10" spans="2:7" ht="29.95" customHeight="1" x14ac:dyDescent="0.3">
      <c r="B10" s="3" t="s">
        <v>15</v>
      </c>
      <c r="C10" s="4">
        <v>45348</v>
      </c>
      <c r="D10" s="5" t="s">
        <v>13</v>
      </c>
      <c r="E10" s="8" t="s">
        <v>16</v>
      </c>
      <c r="F10" s="7">
        <v>13.99</v>
      </c>
      <c r="G10" s="7">
        <v>13.99</v>
      </c>
    </row>
    <row r="11" spans="2:7" ht="29.95" customHeight="1" x14ac:dyDescent="0.3">
      <c r="B11" s="3" t="s">
        <v>17</v>
      </c>
      <c r="C11" s="4">
        <v>45314</v>
      </c>
      <c r="D11" s="5" t="s">
        <v>18</v>
      </c>
      <c r="E11" s="8" t="s">
        <v>19</v>
      </c>
      <c r="F11" s="7">
        <v>1830</v>
      </c>
      <c r="G11" s="7">
        <v>1500</v>
      </c>
    </row>
    <row r="12" spans="2:7" ht="62.9" customHeight="1" x14ac:dyDescent="0.3">
      <c r="B12" s="3" t="s">
        <v>20</v>
      </c>
      <c r="C12" s="4">
        <v>45348</v>
      </c>
      <c r="D12" s="5" t="s">
        <v>21</v>
      </c>
      <c r="E12" s="8" t="s">
        <v>22</v>
      </c>
      <c r="F12" s="7">
        <v>488</v>
      </c>
      <c r="G12" s="7">
        <v>486</v>
      </c>
    </row>
    <row r="13" spans="2:7" ht="29.95" customHeight="1" x14ac:dyDescent="0.3">
      <c r="B13" s="3" t="s">
        <v>23</v>
      </c>
      <c r="C13" s="4">
        <v>45348</v>
      </c>
      <c r="D13" s="5" t="s">
        <v>24</v>
      </c>
      <c r="E13" s="8" t="s">
        <v>25</v>
      </c>
      <c r="F13" s="7">
        <v>470.4</v>
      </c>
      <c r="G13" s="7">
        <v>393.33</v>
      </c>
    </row>
    <row r="14" spans="2:7" ht="60.2" customHeight="1" x14ac:dyDescent="0.3">
      <c r="B14" s="3" t="s">
        <v>26</v>
      </c>
      <c r="C14" s="4">
        <v>45566</v>
      </c>
      <c r="D14" s="5" t="s">
        <v>27</v>
      </c>
      <c r="E14" s="8" t="s">
        <v>28</v>
      </c>
      <c r="F14" s="7">
        <v>9000</v>
      </c>
      <c r="G14" s="7">
        <v>6750</v>
      </c>
    </row>
    <row r="15" spans="2:7" ht="29.95" customHeight="1" x14ac:dyDescent="0.3">
      <c r="B15" s="3" t="s">
        <v>29</v>
      </c>
      <c r="C15" s="4">
        <v>45359</v>
      </c>
      <c r="D15" s="5" t="s">
        <v>30</v>
      </c>
      <c r="E15" s="8" t="s">
        <v>31</v>
      </c>
      <c r="F15" s="7">
        <v>2250</v>
      </c>
      <c r="G15" s="7">
        <f>750.02+183.91+780.27+590.29</f>
        <v>2304.4899999999998</v>
      </c>
    </row>
    <row r="16" spans="2:7" ht="29.95" customHeight="1" x14ac:dyDescent="0.3">
      <c r="B16" s="3" t="s">
        <v>32</v>
      </c>
      <c r="C16" s="4">
        <v>45351</v>
      </c>
      <c r="D16" s="5" t="s">
        <v>33</v>
      </c>
      <c r="E16" s="8" t="s">
        <v>34</v>
      </c>
      <c r="F16" s="7">
        <v>200</v>
      </c>
      <c r="G16" s="7">
        <v>200</v>
      </c>
    </row>
    <row r="17" spans="2:9" ht="29.95" customHeight="1" x14ac:dyDescent="0.3">
      <c r="B17" s="3" t="s">
        <v>35</v>
      </c>
      <c r="C17" s="4">
        <v>45351</v>
      </c>
      <c r="D17" s="5" t="s">
        <v>33</v>
      </c>
      <c r="E17" s="8" t="s">
        <v>36</v>
      </c>
      <c r="F17" s="7">
        <v>122</v>
      </c>
      <c r="G17" s="7">
        <v>122</v>
      </c>
    </row>
    <row r="18" spans="2:9" ht="29.95" customHeight="1" x14ac:dyDescent="0.3">
      <c r="B18" s="3" t="s">
        <v>37</v>
      </c>
      <c r="C18" s="9">
        <v>2023</v>
      </c>
      <c r="D18" s="5" t="s">
        <v>33</v>
      </c>
      <c r="E18" s="8" t="s">
        <v>38</v>
      </c>
      <c r="F18" s="7">
        <v>200</v>
      </c>
      <c r="G18" s="7">
        <v>212.5</v>
      </c>
      <c r="I18" s="19"/>
    </row>
    <row r="19" spans="2:9" ht="38.700000000000003" customHeight="1" x14ac:dyDescent="0.3">
      <c r="B19" s="3" t="s">
        <v>39</v>
      </c>
      <c r="C19" s="9">
        <v>2023</v>
      </c>
      <c r="D19" s="5" t="s">
        <v>40</v>
      </c>
      <c r="E19" s="8" t="s">
        <v>41</v>
      </c>
      <c r="F19" s="7">
        <v>9615.6</v>
      </c>
      <c r="G19" s="7">
        <v>9615.6</v>
      </c>
      <c r="I19" s="19"/>
    </row>
    <row r="20" spans="2:9" ht="38.700000000000003" customHeight="1" x14ac:dyDescent="0.3">
      <c r="B20" s="3" t="s">
        <v>42</v>
      </c>
      <c r="C20" s="4">
        <v>45287</v>
      </c>
      <c r="D20" s="5" t="s">
        <v>24</v>
      </c>
      <c r="E20" s="8" t="s">
        <v>43</v>
      </c>
      <c r="F20" s="7">
        <v>1500</v>
      </c>
      <c r="G20" s="7">
        <f>375+375+375+375</f>
        <v>1500</v>
      </c>
      <c r="I20" s="19"/>
    </row>
    <row r="21" spans="2:9" ht="38.700000000000003" customHeight="1" x14ac:dyDescent="0.3">
      <c r="B21" s="3" t="s">
        <v>44</v>
      </c>
      <c r="C21" s="9">
        <v>2023</v>
      </c>
      <c r="D21" s="5" t="s">
        <v>45</v>
      </c>
      <c r="E21" s="8" t="s">
        <v>46</v>
      </c>
      <c r="F21" s="7">
        <v>6240</v>
      </c>
      <c r="G21" s="7">
        <f>260+260+200+260+260+260+260+260+260+140+260</f>
        <v>2680</v>
      </c>
      <c r="I21" s="19"/>
    </row>
    <row r="22" spans="2:9" ht="38.700000000000003" customHeight="1" x14ac:dyDescent="0.3">
      <c r="B22" s="3" t="s">
        <v>47</v>
      </c>
      <c r="C22" s="9">
        <v>2023</v>
      </c>
      <c r="D22" s="5" t="s">
        <v>48</v>
      </c>
      <c r="E22" s="8" t="s">
        <v>49</v>
      </c>
      <c r="F22" s="7">
        <v>960</v>
      </c>
      <c r="G22" s="7">
        <f>120+120+120+120</f>
        <v>480</v>
      </c>
      <c r="I22" s="19"/>
    </row>
    <row r="23" spans="2:9" ht="29.95" customHeight="1" x14ac:dyDescent="0.3">
      <c r="B23" s="3" t="s">
        <v>50</v>
      </c>
      <c r="C23" s="4">
        <v>45348</v>
      </c>
      <c r="D23" s="5" t="s">
        <v>51</v>
      </c>
      <c r="E23" s="8" t="s">
        <v>52</v>
      </c>
      <c r="F23" s="7">
        <v>2848.24</v>
      </c>
      <c r="G23" s="7">
        <f>303+303+242.4+181.8+181.8+181.8+181.8+181.8+181.8+181.8</f>
        <v>2121</v>
      </c>
      <c r="H23" s="32"/>
    </row>
    <row r="24" spans="2:9" ht="53.2" customHeight="1" x14ac:dyDescent="0.3">
      <c r="B24" s="3" t="s">
        <v>53</v>
      </c>
      <c r="C24" s="4">
        <v>45351</v>
      </c>
      <c r="D24" s="5" t="s">
        <v>54</v>
      </c>
      <c r="E24" s="8" t="s">
        <v>55</v>
      </c>
      <c r="F24" s="7">
        <v>1932</v>
      </c>
      <c r="G24" s="7">
        <v>1932</v>
      </c>
    </row>
    <row r="25" spans="2:9" ht="29.95" customHeight="1" x14ac:dyDescent="0.3">
      <c r="B25" s="3" t="s">
        <v>56</v>
      </c>
      <c r="C25" s="4">
        <v>45362</v>
      </c>
      <c r="D25" s="5" t="s">
        <v>13</v>
      </c>
      <c r="E25" s="8" t="s">
        <v>57</v>
      </c>
      <c r="F25" s="7">
        <v>48.9</v>
      </c>
      <c r="G25" s="7">
        <v>48.9</v>
      </c>
    </row>
    <row r="26" spans="2:9" ht="29.95" customHeight="1" x14ac:dyDescent="0.3">
      <c r="B26" s="3" t="s">
        <v>58</v>
      </c>
      <c r="C26" s="4">
        <v>45442</v>
      </c>
      <c r="D26" s="10" t="s">
        <v>59</v>
      </c>
      <c r="E26" s="8" t="s">
        <v>60</v>
      </c>
      <c r="F26" s="7">
        <v>6075</v>
      </c>
      <c r="G26" s="7">
        <v>6357.1</v>
      </c>
    </row>
    <row r="27" spans="2:9" ht="29.95" customHeight="1" x14ac:dyDescent="0.3">
      <c r="B27" s="3" t="s">
        <v>61</v>
      </c>
      <c r="C27" s="4">
        <v>45387</v>
      </c>
      <c r="D27" s="5" t="s">
        <v>62</v>
      </c>
      <c r="E27" s="8" t="s">
        <v>63</v>
      </c>
      <c r="F27" s="7">
        <v>100</v>
      </c>
      <c r="G27" s="7">
        <v>92.8</v>
      </c>
    </row>
    <row r="28" spans="2:9" ht="29.95" customHeight="1" x14ac:dyDescent="0.3">
      <c r="B28" s="3" t="s">
        <v>64</v>
      </c>
      <c r="C28" s="11">
        <v>45446</v>
      </c>
      <c r="D28" s="5" t="s">
        <v>10</v>
      </c>
      <c r="E28" s="8" t="s">
        <v>65</v>
      </c>
      <c r="F28" s="7">
        <v>229.43</v>
      </c>
      <c r="G28" s="7">
        <v>39.6</v>
      </c>
    </row>
    <row r="29" spans="2:9" ht="38.700000000000003" customHeight="1" x14ac:dyDescent="0.3">
      <c r="B29" s="12" t="s">
        <v>66</v>
      </c>
      <c r="C29" s="4">
        <v>44999</v>
      </c>
      <c r="D29" s="5" t="s">
        <v>67</v>
      </c>
      <c r="E29" s="8" t="s">
        <v>68</v>
      </c>
      <c r="F29" s="7">
        <v>7200</v>
      </c>
      <c r="G29" s="7">
        <f>SUM([1]edenred!G7:G31)</f>
        <v>3628.09</v>
      </c>
      <c r="I29" s="19"/>
    </row>
    <row r="30" spans="2:9" ht="38.700000000000003" customHeight="1" x14ac:dyDescent="0.3">
      <c r="B30" s="3" t="s">
        <v>69</v>
      </c>
      <c r="C30" s="9">
        <v>500</v>
      </c>
      <c r="D30" s="5" t="s">
        <v>70</v>
      </c>
      <c r="E30" s="8" t="s">
        <v>71</v>
      </c>
      <c r="F30" s="7">
        <v>500</v>
      </c>
      <c r="G30" s="7">
        <f>11.3+24.2+33.4+22.3+19.5</f>
        <v>110.7</v>
      </c>
      <c r="I30" s="19"/>
    </row>
    <row r="31" spans="2:9" ht="38.700000000000003" customHeight="1" x14ac:dyDescent="0.3">
      <c r="B31" s="3" t="s">
        <v>72</v>
      </c>
      <c r="C31" s="9">
        <v>500</v>
      </c>
      <c r="D31" s="5" t="s">
        <v>70</v>
      </c>
      <c r="E31" s="8" t="s">
        <v>73</v>
      </c>
      <c r="F31" s="7">
        <v>500</v>
      </c>
      <c r="G31" s="7">
        <f>90.2+27.6</f>
        <v>117.80000000000001</v>
      </c>
      <c r="I31" s="19"/>
    </row>
    <row r="32" spans="2:9" ht="40.85" customHeight="1" x14ac:dyDescent="0.3">
      <c r="B32" s="3" t="s">
        <v>74</v>
      </c>
      <c r="C32" s="9">
        <v>2022</v>
      </c>
      <c r="D32" s="5" t="s">
        <v>75</v>
      </c>
      <c r="E32" s="8" t="s">
        <v>76</v>
      </c>
      <c r="F32" s="7">
        <v>229.69</v>
      </c>
      <c r="G32" s="7">
        <v>229.69</v>
      </c>
    </row>
    <row r="33" spans="2:7" ht="46.25" customHeight="1" x14ac:dyDescent="0.3">
      <c r="B33" s="3" t="s">
        <v>74</v>
      </c>
      <c r="C33" s="9">
        <v>2022</v>
      </c>
      <c r="D33" s="5" t="s">
        <v>75</v>
      </c>
      <c r="E33" s="8" t="s">
        <v>77</v>
      </c>
      <c r="F33" s="7">
        <v>196.88</v>
      </c>
      <c r="G33" s="7">
        <v>196.88</v>
      </c>
    </row>
    <row r="34" spans="2:7" ht="29.95" customHeight="1" x14ac:dyDescent="0.3">
      <c r="B34" s="3" t="s">
        <v>78</v>
      </c>
      <c r="C34" s="11">
        <v>45446</v>
      </c>
      <c r="D34" s="5" t="s">
        <v>13</v>
      </c>
      <c r="E34" s="13" t="s">
        <v>79</v>
      </c>
      <c r="F34" s="7">
        <v>10.99</v>
      </c>
      <c r="G34" s="7">
        <v>10.99</v>
      </c>
    </row>
    <row r="35" spans="2:7" ht="29.95" customHeight="1" x14ac:dyDescent="0.3">
      <c r="B35" s="3" t="s">
        <v>80</v>
      </c>
      <c r="C35" s="4">
        <v>45460</v>
      </c>
      <c r="D35" s="5" t="s">
        <v>81</v>
      </c>
      <c r="E35" s="8" t="s">
        <v>82</v>
      </c>
      <c r="F35" s="7">
        <v>229.43</v>
      </c>
      <c r="G35" s="7">
        <v>229.43</v>
      </c>
    </row>
    <row r="36" spans="2:7" ht="51.6" customHeight="1" x14ac:dyDescent="0.3">
      <c r="B36" s="3" t="s">
        <v>83</v>
      </c>
      <c r="C36" s="4">
        <v>45460</v>
      </c>
      <c r="D36" s="14" t="s">
        <v>84</v>
      </c>
      <c r="E36" s="15" t="s">
        <v>85</v>
      </c>
      <c r="F36" s="7">
        <v>150</v>
      </c>
      <c r="G36" s="7">
        <v>257.43</v>
      </c>
    </row>
    <row r="37" spans="2:7" ht="29.95" customHeight="1" x14ac:dyDescent="0.3">
      <c r="B37" s="3" t="s">
        <v>86</v>
      </c>
      <c r="C37" s="4">
        <v>45476</v>
      </c>
      <c r="D37" s="14" t="s">
        <v>87</v>
      </c>
      <c r="E37" s="15" t="s">
        <v>88</v>
      </c>
      <c r="F37" s="7">
        <v>373.4</v>
      </c>
      <c r="G37" s="7">
        <v>373.4</v>
      </c>
    </row>
    <row r="38" spans="2:7" ht="47.3" customHeight="1" x14ac:dyDescent="0.3">
      <c r="B38" s="3" t="s">
        <v>89</v>
      </c>
      <c r="C38" s="4">
        <v>45476</v>
      </c>
      <c r="D38" s="5" t="s">
        <v>90</v>
      </c>
      <c r="E38" s="8" t="s">
        <v>91</v>
      </c>
      <c r="F38" s="7">
        <v>93</v>
      </c>
      <c r="G38" s="7">
        <v>21</v>
      </c>
    </row>
    <row r="39" spans="2:7" ht="29.95" customHeight="1" x14ac:dyDescent="0.3">
      <c r="B39" s="3" t="s">
        <v>92</v>
      </c>
      <c r="C39" s="4">
        <v>45498</v>
      </c>
      <c r="D39" s="5" t="s">
        <v>93</v>
      </c>
      <c r="E39" s="8" t="s">
        <v>94</v>
      </c>
      <c r="F39" s="7">
        <v>1100</v>
      </c>
      <c r="G39" s="7">
        <f>330+330+440</f>
        <v>1100</v>
      </c>
    </row>
    <row r="40" spans="2:7" ht="29.95" customHeight="1" x14ac:dyDescent="0.3">
      <c r="B40" s="3" t="s">
        <v>95</v>
      </c>
      <c r="C40" s="11">
        <v>45498</v>
      </c>
      <c r="D40" s="5" t="s">
        <v>96</v>
      </c>
      <c r="E40" s="16" t="s">
        <v>97</v>
      </c>
      <c r="F40" s="7">
        <v>600</v>
      </c>
      <c r="G40" s="7">
        <v>180</v>
      </c>
    </row>
    <row r="41" spans="2:7" ht="29.95" customHeight="1" x14ac:dyDescent="0.3">
      <c r="B41" s="3" t="s">
        <v>98</v>
      </c>
      <c r="C41" s="4">
        <v>45370</v>
      </c>
      <c r="D41" s="5" t="s">
        <v>99</v>
      </c>
      <c r="E41" s="15" t="s">
        <v>100</v>
      </c>
      <c r="F41" s="7">
        <v>3642.02</v>
      </c>
      <c r="G41" s="7">
        <v>3642.02</v>
      </c>
    </row>
    <row r="42" spans="2:7" ht="29.95" customHeight="1" x14ac:dyDescent="0.3">
      <c r="B42" s="3" t="s">
        <v>101</v>
      </c>
      <c r="C42" s="4">
        <v>45560</v>
      </c>
      <c r="D42" s="5" t="s">
        <v>33</v>
      </c>
      <c r="E42" s="15" t="s">
        <v>102</v>
      </c>
      <c r="F42" s="7">
        <v>9700</v>
      </c>
      <c r="G42" s="7">
        <v>2910</v>
      </c>
    </row>
    <row r="43" spans="2:7" ht="29.95" customHeight="1" x14ac:dyDescent="0.3">
      <c r="B43" s="3" t="s">
        <v>103</v>
      </c>
      <c r="C43" s="4">
        <v>45552</v>
      </c>
      <c r="D43" s="10" t="s">
        <v>59</v>
      </c>
      <c r="E43" s="15" t="s">
        <v>104</v>
      </c>
      <c r="F43" s="7">
        <v>180</v>
      </c>
      <c r="G43" s="7">
        <v>180</v>
      </c>
    </row>
    <row r="44" spans="2:7" ht="29.95" customHeight="1" x14ac:dyDescent="0.3">
      <c r="B44" s="3" t="s">
        <v>105</v>
      </c>
      <c r="C44" s="4">
        <v>45566</v>
      </c>
      <c r="D44" s="14" t="s">
        <v>106</v>
      </c>
      <c r="E44" s="17" t="s">
        <v>107</v>
      </c>
      <c r="F44" s="7">
        <v>1045</v>
      </c>
      <c r="G44" s="7"/>
    </row>
    <row r="45" spans="2:7" ht="29.95" customHeight="1" x14ac:dyDescent="0.3">
      <c r="B45" s="3" t="s">
        <v>108</v>
      </c>
      <c r="C45" s="4">
        <v>45566</v>
      </c>
      <c r="D45" s="14" t="s">
        <v>109</v>
      </c>
      <c r="E45" s="15" t="s">
        <v>110</v>
      </c>
      <c r="F45" s="7">
        <v>250</v>
      </c>
      <c r="G45" s="7"/>
    </row>
    <row r="46" spans="2:7" ht="29.95" customHeight="1" x14ac:dyDescent="0.3">
      <c r="B46" s="3" t="s">
        <v>111</v>
      </c>
      <c r="C46" s="4">
        <v>45576</v>
      </c>
      <c r="D46" s="14" t="s">
        <v>24</v>
      </c>
      <c r="E46" s="15" t="s">
        <v>112</v>
      </c>
      <c r="F46" s="7">
        <v>230.63</v>
      </c>
      <c r="G46" s="7">
        <v>230.63</v>
      </c>
    </row>
    <row r="47" spans="2:7" ht="47.3" customHeight="1" x14ac:dyDescent="0.3">
      <c r="B47" s="3" t="s">
        <v>113</v>
      </c>
      <c r="C47" s="4">
        <v>45576</v>
      </c>
      <c r="D47" s="14" t="s">
        <v>84</v>
      </c>
      <c r="E47" s="15" t="s">
        <v>114</v>
      </c>
      <c r="F47" s="7">
        <v>150</v>
      </c>
      <c r="G47" s="7">
        <v>85.51</v>
      </c>
    </row>
    <row r="48" spans="2:7" ht="29.95" customHeight="1" x14ac:dyDescent="0.3">
      <c r="B48" s="3" t="s">
        <v>115</v>
      </c>
      <c r="C48" s="4">
        <v>45588</v>
      </c>
      <c r="D48" s="14" t="s">
        <v>116</v>
      </c>
      <c r="E48" s="6" t="s">
        <v>117</v>
      </c>
      <c r="F48" s="7">
        <v>4800</v>
      </c>
      <c r="G48" s="7"/>
    </row>
    <row r="49" spans="2:7" ht="29.95" customHeight="1" x14ac:dyDescent="0.3">
      <c r="B49" s="3" t="s">
        <v>118</v>
      </c>
      <c r="C49" s="4">
        <v>45588</v>
      </c>
      <c r="D49" s="10" t="s">
        <v>59</v>
      </c>
      <c r="E49" s="8" t="s">
        <v>119</v>
      </c>
      <c r="F49" s="7">
        <v>10998</v>
      </c>
      <c r="G49" s="7">
        <v>8248.5</v>
      </c>
    </row>
    <row r="50" spans="2:7" ht="29.95" customHeight="1" x14ac:dyDescent="0.3">
      <c r="B50" s="3" t="s">
        <v>120</v>
      </c>
      <c r="C50" s="4">
        <v>45593</v>
      </c>
      <c r="D50" s="10" t="s">
        <v>121</v>
      </c>
      <c r="E50" s="13" t="s">
        <v>122</v>
      </c>
      <c r="F50" s="7">
        <v>5496.92</v>
      </c>
      <c r="G50" s="7">
        <f>4810.52+514.8+171.6</f>
        <v>5496.920000000001</v>
      </c>
    </row>
    <row r="51" spans="2:7" ht="29.95" customHeight="1" x14ac:dyDescent="0.3">
      <c r="B51" s="3" t="s">
        <v>123</v>
      </c>
      <c r="C51" s="4">
        <v>45593</v>
      </c>
      <c r="D51" s="10" t="s">
        <v>121</v>
      </c>
      <c r="E51" s="13" t="s">
        <v>124</v>
      </c>
      <c r="F51" s="7">
        <v>12635.48</v>
      </c>
      <c r="G51" s="7"/>
    </row>
    <row r="52" spans="2:7" ht="29.95" customHeight="1" x14ac:dyDescent="0.3">
      <c r="B52" s="3" t="s">
        <v>125</v>
      </c>
      <c r="C52" s="4">
        <v>45593</v>
      </c>
      <c r="D52" s="10" t="s">
        <v>121</v>
      </c>
      <c r="E52" s="13" t="s">
        <v>126</v>
      </c>
      <c r="F52" s="7">
        <v>8320</v>
      </c>
      <c r="G52" s="7"/>
    </row>
    <row r="53" spans="2:7" ht="29.95" customHeight="1" x14ac:dyDescent="0.3">
      <c r="C53" s="11"/>
      <c r="D53" s="33"/>
      <c r="E53" s="34"/>
      <c r="F53" s="35"/>
      <c r="G53" s="35"/>
    </row>
  </sheetData>
  <mergeCells count="3">
    <mergeCell ref="B2:G2"/>
    <mergeCell ref="B3:G3"/>
    <mergeCell ref="B4:G4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Margherita Fanti</dc:creator>
  <cp:lastModifiedBy>Margherita Fanti</cp:lastModifiedBy>
  <cp:lastPrinted>2025-02-27T14:31:03Z</cp:lastPrinted>
  <dcterms:created xsi:type="dcterms:W3CDTF">2025-02-27T14:29:00Z</dcterms:created>
  <dcterms:modified xsi:type="dcterms:W3CDTF">2025-02-27T14:31:16Z</dcterms:modified>
</cp:coreProperties>
</file>